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ummary" sheetId="1" r:id="rId4"/>
    <sheet name="Worksheet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<sst xmlns="http://schemas.openxmlformats.org/spreadsheetml/2006/main" uniqueCount="59">
  <si>
    <t>Promotion Period</t>
  </si>
  <si>
    <t>Start</t>
  </si>
  <si>
    <t>End</t>
  </si>
  <si>
    <t>MI Code</t>
  </si>
  <si>
    <t>Salesperson</t>
  </si>
  <si>
    <t>Year</t>
  </si>
  <si>
    <t>Month</t>
  </si>
  <si>
    <t>Day</t>
  </si>
  <si>
    <t>Duration</t>
  </si>
  <si>
    <t>Channel</t>
  </si>
  <si>
    <t>Brand</t>
  </si>
  <si>
    <t>Promotion mechanics</t>
  </si>
  <si>
    <t>Category</t>
  </si>
  <si>
    <t>Premium</t>
  </si>
  <si>
    <t>instore display</t>
  </si>
  <si>
    <t>Participation stores</t>
  </si>
  <si>
    <t>Remarks</t>
  </si>
  <si>
    <t>MI編號</t>
  </si>
  <si>
    <t>負責同事</t>
  </si>
  <si>
    <t>開始年</t>
  </si>
  <si>
    <t>月</t>
  </si>
  <si>
    <t>日</t>
  </si>
  <si>
    <t>結束年</t>
  </si>
  <si>
    <t>歷時</t>
  </si>
  <si>
    <t>銷售渠道</t>
  </si>
  <si>
    <t>品牌</t>
  </si>
  <si>
    <t>推廣方式</t>
  </si>
  <si>
    <t>推廣類別</t>
  </si>
  <si>
    <t>詳情</t>
  </si>
  <si>
    <t>贈品</t>
  </si>
  <si>
    <t>店內陳列</t>
  </si>
  <si>
    <t>陳列類別</t>
  </si>
  <si>
    <t>參與店舖數目</t>
  </si>
  <si>
    <t>別註</t>
  </si>
  <si>
    <t>cat</t>
  </si>
  <si>
    <t>Bi-weekly</t>
  </si>
  <si>
    <t>MAN</t>
  </si>
  <si>
    <t>Meadjohnson</t>
  </si>
  <si>
    <t>Babycare</t>
  </si>
  <si>
    <t>買美贊臣ENFINITAS藍臻3件
送供應商$150現金優惠券1張</t>
  </si>
  <si>
    <t>Friso</t>
  </si>
  <si>
    <t>買荷蘭美素佳兒金裝奶粉2/3/4號800克3件
送供應商$150現金優惠券1張</t>
  </si>
  <si>
    <t>1-day</t>
  </si>
  <si>
    <t>Others</t>
  </si>
  <si>
    <t>全場購物滿$188即享88折</t>
  </si>
  <si>
    <t>1 sales period</t>
  </si>
  <si>
    <t>買荷蘭皇家美素佳兒奶粉3件
送供應商$120現金優惠券2張</t>
  </si>
  <si>
    <t>買有機荷蘭皇家美素佳兒奶粉4件
送供應商$160現金優惠券2張</t>
  </si>
  <si>
    <t>Wyeth</t>
  </si>
  <si>
    <t>買illuma Luxa 3號/4號或illuma有機2號/3號2件
送供應商$100現金優惠券1張</t>
  </si>
  <si>
    <t>買A2紫曜HMO嬰兒奶粉3件
送供應商$100現金優惠券1張</t>
  </si>
  <si>
    <t>3-day</t>
  </si>
  <si>
    <t>買任何嬰兒奶粉2件
送供應商$80現金優惠券1張</t>
  </si>
  <si>
    <t>Weekly</t>
  </si>
  <si>
    <t>買美贊臣ENFA A+智睿系列2/3/4號3件
送供應商$120現金優惠券1張</t>
  </si>
  <si>
    <t>WAT</t>
  </si>
  <si>
    <t>Abbott</t>
  </si>
  <si>
    <t>雅培保兒加營素3+(雲呢拿/朱古力味）以1000分易賞錢會員積分（=$20）+$225換購</t>
  </si>
  <si>
    <t>買3件荷蘭美素佳兒800克
獨家送$80屈臣氏現金券3張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</si>
</sst>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1"/>
      <i val="0"/>
      <strike val="0"/>
      <u val="single"/>
      <sz val="10"/>
      <color rgb="FF000000"/>
      <name val="arial"/>
    </font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adjohnson.beyondz.com.hk/__file__/meadjohnson/photos/2026/04/MAN_AN_catoctiuscomhk_141ANMAN17042026110732_20260417110845_mi.jpg" TargetMode="External"/><Relationship Id="rId_hyperlink_2" Type="http://schemas.openxmlformats.org/officeDocument/2006/relationships/hyperlink" Target="https://meadjohnson.beyondz.com.hk/__file__/meadjohnson/photos/2026/04/MAN_AN_catoctiuscomhk_141ANMAN17042026110848_20260417110854_mi.jpg" TargetMode="External"/><Relationship Id="rId_hyperlink_3" Type="http://schemas.openxmlformats.org/officeDocument/2006/relationships/hyperlink" Target="https://meadjohnson.beyondz.com.hk/__file__/meadjohnson/photos/2026/04/MAN_AN_catoctiuscomhk_141ANMAN17042026111118_20260417111134_mi.jpg" TargetMode="External"/><Relationship Id="rId_hyperlink_4" Type="http://schemas.openxmlformats.org/officeDocument/2006/relationships/hyperlink" Target="https://meadjohnson.beyondz.com.hk/__file__/meadjohnson/photos/2026/04/MAN_BU_catoctiuscomhk_141BUMAN10042026014437_20260410134441_mi.jpg" TargetMode="External"/><Relationship Id="rId_hyperlink_5" Type="http://schemas.openxmlformats.org/officeDocument/2006/relationships/hyperlink" Target="https://meadjohnson.beyondz.com.hk/__file__/meadjohnson/photos/2026/04/MAN_BU_catoctiuscomhk_141BUMAN10042026014505_20260410134509_mi.jpg" TargetMode="External"/><Relationship Id="rId_hyperlink_6" Type="http://schemas.openxmlformats.org/officeDocument/2006/relationships/hyperlink" Target="https://meadjohnson.beyondz.com.hk/__file__/meadjohnson/photos/2026/04/MAN_BU_catoctiuscomhk_141BUMAN10042026014611_20260410134615_mi.jpg" TargetMode="External"/><Relationship Id="rId_hyperlink_7" Type="http://schemas.openxmlformats.org/officeDocument/2006/relationships/hyperlink" Target="https://meadjohnson.beyondz.com.hk/__file__/meadjohnson/photos/2026/04/MAN_GC_catoctiuscomhk_141GCMAN10042026020817_20260410140835_mi.jpg" TargetMode="External"/><Relationship Id="rId_hyperlink_8" Type="http://schemas.openxmlformats.org/officeDocument/2006/relationships/hyperlink" Target="https://meadjohnson.beyondz.com.hk/__file__/meadjohnson/photos/2026/04/MAN_GD_catoctiuscomhk_141GDMAN10042026121658_20260410121706_mi.jpg" TargetMode="External"/><Relationship Id="rId_hyperlink_9" Type="http://schemas.openxmlformats.org/officeDocument/2006/relationships/hyperlink" Target="https://meadjohnson.beyondz.com.hk/__file__/meadjohnson/photos/2026/04/MAN_HW_catoctiuscomhk_141HWMAN24042026120003_20260424120130_mi.jpg" TargetMode="External"/><Relationship Id="rId_hyperlink_10" Type="http://schemas.openxmlformats.org/officeDocument/2006/relationships/hyperlink" Target="https://meadjohnson.beyondz.com.hk/__file__/meadjohnson/photos/2026/04/WAT_3403_catoctiuscomhk_1413403WAT10042026123507_20260410123646_mi.jpg" TargetMode="External"/><Relationship Id="rId_hyperlink_11" Type="http://schemas.openxmlformats.org/officeDocument/2006/relationships/hyperlink" Target="https://meadjohnson.beyondz.com.hk/__file__/meadjohnson/photos/2026/04/WAT_3466_catoctiuscomhk_1413466WAT10042026031552_20260410151558_mi.jpg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16"/>
  <sheetViews>
    <sheetView tabSelected="1" workbookViewId="0" showGridLines="true" showRowColHeaders="1">
      <selection activeCell="A5" sqref="A5"/>
    </sheetView>
  </sheetViews>
  <sheetFormatPr defaultRowHeight="14.4" outlineLevelRow="0" outlineLevelCol="0"/>
  <cols>
    <col min="1" max="1" width="24.482117" bestFit="true" customWidth="true" style="0"/>
    <col min="2" max="2" width="11.520996" bestFit="true" customWidth="true" style="0"/>
    <col min="3" max="3" width="4.844055" bestFit="true" customWidth="true" style="0"/>
    <col min="6" max="6" width="4.844055" bestFit="true" customWidth="true" style="0"/>
    <col min="7" max="7" width="5.760498" bestFit="true" customWidth="true" style="0"/>
    <col min="8" max="8" width="3.665771" bestFit="true" customWidth="true" style="0"/>
    <col min="9" max="9" width="14.532166" bestFit="true" customWidth="true" style="0"/>
    <col min="10" max="10" width="7.593384" bestFit="true" customWidth="true" style="0"/>
    <col min="11" max="11" width="11.520996" bestFit="true" customWidth="true" style="0"/>
    <col min="12" max="12" width="19.376221" bestFit="true" customWidth="true" style="0"/>
    <col min="13" max="13" width="8.771667000000001" bestFit="true" customWidth="true" style="0"/>
    <col min="14" max="14" width="45.036621" bestFit="true" customWidth="true" style="0"/>
    <col min="15" max="15" width="7.593384" bestFit="true" customWidth="true" style="0"/>
    <col min="16" max="16" width="15.448608" bestFit="true" customWidth="true" style="0"/>
  </cols>
  <sheetData>
    <row r="1" spans="1:19">
      <c r="A1" s="1"/>
      <c r="B1" s="1"/>
      <c r="C1" s="1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1"/>
      <c r="B2" s="1"/>
      <c r="C2" s="1" t="s">
        <v>1</v>
      </c>
      <c r="D2" s="1"/>
      <c r="E2" s="1"/>
      <c r="F2" s="1" t="s">
        <v>2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/>
      <c r="O3" s="1" t="s">
        <v>13</v>
      </c>
      <c r="P3" s="1" t="s">
        <v>14</v>
      </c>
      <c r="Q3" s="1" t="s">
        <v>12</v>
      </c>
      <c r="R3" s="1" t="s">
        <v>15</v>
      </c>
      <c r="S3" s="1" t="s">
        <v>16</v>
      </c>
    </row>
    <row r="4" spans="1:19">
      <c r="A4" s="1" t="s">
        <v>17</v>
      </c>
      <c r="B4" s="1" t="s">
        <v>18</v>
      </c>
      <c r="C4" s="1" t="s">
        <v>19</v>
      </c>
      <c r="D4" s="1" t="s">
        <v>20</v>
      </c>
      <c r="E4" s="1" t="s">
        <v>21</v>
      </c>
      <c r="F4" s="1" t="s">
        <v>22</v>
      </c>
      <c r="G4" s="1" t="s">
        <v>20</v>
      </c>
      <c r="H4" s="1" t="s">
        <v>21</v>
      </c>
      <c r="I4" s="1" t="s">
        <v>23</v>
      </c>
      <c r="J4" s="1" t="s">
        <v>24</v>
      </c>
      <c r="K4" s="1" t="s">
        <v>25</v>
      </c>
      <c r="L4" s="1" t="s">
        <v>26</v>
      </c>
      <c r="M4" s="1" t="s">
        <v>27</v>
      </c>
      <c r="N4" s="1" t="s">
        <v>28</v>
      </c>
      <c r="O4" s="1" t="s">
        <v>29</v>
      </c>
      <c r="P4" s="1" t="s">
        <v>30</v>
      </c>
      <c r="Q4" s="1" t="s">
        <v>31</v>
      </c>
      <c r="R4" s="1" t="s">
        <v>32</v>
      </c>
      <c r="S4" s="1" t="s">
        <v>33</v>
      </c>
    </row>
    <row r="5" spans="1:19">
      <c r="A5" s="2" t="str">
        <f>HYPERLINK("https://meadjohnson.beyondz.com.hk/__file__/meadjohnson/photos/2026/04/MAN_AN_catoctiuscomhk_141ANMAN17042026110732_20260417110845_mi.jpg", "141ANMAN17042026110732")</f>
        <v>0</v>
      </c>
      <c r="B5" s="3" t="s">
        <v>34</v>
      </c>
      <c r="C5" s="3">
        <v>2026</v>
      </c>
      <c r="D5" s="3">
        <v>4</v>
      </c>
      <c r="E5" s="3">
        <v>17</v>
      </c>
      <c r="F5" s="3">
        <v>2026</v>
      </c>
      <c r="G5" s="3">
        <v>4</v>
      </c>
      <c r="H5" s="3">
        <v>30</v>
      </c>
      <c r="I5" s="3" t="s">
        <v>35</v>
      </c>
      <c r="J5" s="3" t="s">
        <v>36</v>
      </c>
      <c r="K5" s="3" t="s">
        <v>37</v>
      </c>
      <c r="L5" s="3"/>
      <c r="M5" s="3" t="s">
        <v>38</v>
      </c>
      <c r="N5" s="3" t="s">
        <v>39</v>
      </c>
      <c r="O5" s="3"/>
      <c r="P5" s="3"/>
      <c r="Q5" s="3"/>
      <c r="R5" s="3"/>
      <c r="S5" s="3"/>
    </row>
    <row r="6" spans="1:19">
      <c r="A6" s="2" t="str">
        <f>HYPERLINK("https://meadjohnson.beyondz.com.hk/__file__/meadjohnson/photos/2026/04/MAN_AN_catoctiuscomhk_141ANMAN17042026110848_20260417110854_mi.jpg", "141ANMAN17042026110848")</f>
        <v>0</v>
      </c>
      <c r="B6" s="3" t="s">
        <v>34</v>
      </c>
      <c r="C6" s="3">
        <v>2026</v>
      </c>
      <c r="D6" s="3">
        <v>4</v>
      </c>
      <c r="E6" s="3">
        <v>17</v>
      </c>
      <c r="F6" s="3">
        <v>2026</v>
      </c>
      <c r="G6" s="3">
        <v>4</v>
      </c>
      <c r="H6" s="3">
        <v>30</v>
      </c>
      <c r="I6" s="3" t="s">
        <v>35</v>
      </c>
      <c r="J6" s="3" t="s">
        <v>36</v>
      </c>
      <c r="K6" s="3" t="s">
        <v>40</v>
      </c>
      <c r="L6" s="3"/>
      <c r="M6" s="3" t="s">
        <v>38</v>
      </c>
      <c r="N6" s="3" t="s">
        <v>41</v>
      </c>
      <c r="O6" s="3"/>
      <c r="P6" s="3"/>
      <c r="Q6" s="3"/>
      <c r="R6" s="3"/>
      <c r="S6" s="3"/>
    </row>
    <row r="7" spans="1:19">
      <c r="A7" s="2" t="str">
        <f>HYPERLINK("https://meadjohnson.beyondz.com.hk/__file__/meadjohnson/photos/2026/04/MAN_AN_catoctiuscomhk_141ANMAN17042026111118_20260417111134_mi.jpg", "141ANMAN17042026111118")</f>
        <v>0</v>
      </c>
      <c r="B7" s="3" t="s">
        <v>34</v>
      </c>
      <c r="C7" s="3">
        <v>2026</v>
      </c>
      <c r="D7" s="3">
        <v>4</v>
      </c>
      <c r="E7" s="3">
        <v>17</v>
      </c>
      <c r="F7" s="3">
        <v>2026</v>
      </c>
      <c r="G7" s="3">
        <v>4</v>
      </c>
      <c r="H7" s="3">
        <v>17</v>
      </c>
      <c r="I7" s="3" t="s">
        <v>42</v>
      </c>
      <c r="J7" s="3" t="s">
        <v>36</v>
      </c>
      <c r="K7" s="3" t="s">
        <v>43</v>
      </c>
      <c r="L7" s="3"/>
      <c r="M7" s="3" t="s">
        <v>43</v>
      </c>
      <c r="N7" s="3" t="s">
        <v>44</v>
      </c>
      <c r="O7" s="3"/>
      <c r="P7" s="3"/>
      <c r="Q7" s="3"/>
      <c r="R7" s="3"/>
      <c r="S7" s="3"/>
    </row>
    <row r="8" spans="1:19">
      <c r="A8" s="2" t="str">
        <f>HYPERLINK("https://meadjohnson.beyondz.com.hk/__file__/meadjohnson/photos/2026/04/MAN_BU_catoctiuscomhk_141BUMAN10042026014437_20260410134441_mi.jpg", "141BUMAN10042026014437")</f>
        <v>0</v>
      </c>
      <c r="B8" s="3" t="s">
        <v>34</v>
      </c>
      <c r="C8" s="3">
        <v>2026</v>
      </c>
      <c r="D8" s="3">
        <v>4</v>
      </c>
      <c r="E8" s="3">
        <v>3</v>
      </c>
      <c r="F8" s="3">
        <v>2026</v>
      </c>
      <c r="G8" s="3">
        <v>4</v>
      </c>
      <c r="H8" s="3">
        <v>30</v>
      </c>
      <c r="I8" s="3" t="s">
        <v>45</v>
      </c>
      <c r="J8" s="3" t="s">
        <v>36</v>
      </c>
      <c r="K8" s="3" t="s">
        <v>40</v>
      </c>
      <c r="L8" s="3"/>
      <c r="M8" s="3" t="s">
        <v>38</v>
      </c>
      <c r="N8" s="3" t="s">
        <v>46</v>
      </c>
      <c r="O8" s="3"/>
      <c r="P8" s="3"/>
      <c r="Q8" s="3"/>
      <c r="R8" s="3"/>
      <c r="S8" s="3"/>
    </row>
    <row r="9" spans="1:19">
      <c r="A9" s="2" t="str">
        <f>HYPERLINK("https://meadjohnson.beyondz.com.hk/__file__/meadjohnson/photos/2026/04/MAN_BU_catoctiuscomhk_141BUMAN10042026014505_20260410134509_mi.jpg", "141BUMAN10042026014505")</f>
        <v>0</v>
      </c>
      <c r="B9" s="3" t="s">
        <v>34</v>
      </c>
      <c r="C9" s="3">
        <v>2026</v>
      </c>
      <c r="D9" s="3">
        <v>4</v>
      </c>
      <c r="E9" s="3">
        <v>3</v>
      </c>
      <c r="F9" s="3">
        <v>2026</v>
      </c>
      <c r="G9" s="3">
        <v>4</v>
      </c>
      <c r="H9" s="3">
        <v>30</v>
      </c>
      <c r="I9" s="3" t="s">
        <v>45</v>
      </c>
      <c r="J9" s="3" t="s">
        <v>36</v>
      </c>
      <c r="K9" s="3" t="s">
        <v>40</v>
      </c>
      <c r="L9" s="3"/>
      <c r="M9" s="3" t="s">
        <v>38</v>
      </c>
      <c r="N9" s="3" t="s">
        <v>47</v>
      </c>
      <c r="O9" s="3"/>
      <c r="P9" s="3"/>
      <c r="Q9" s="3"/>
      <c r="R9" s="3"/>
      <c r="S9" s="3"/>
    </row>
    <row r="10" spans="1:19">
      <c r="A10" s="2" t="str">
        <f>HYPERLINK("https://meadjohnson.beyondz.com.hk/__file__/meadjohnson/photos/2026/04/MAN_BU_catoctiuscomhk_141BUMAN10042026014611_20260410134615_mi.jpg", "141BUMAN10042026014611")</f>
        <v>0</v>
      </c>
      <c r="B10" s="3" t="s">
        <v>34</v>
      </c>
      <c r="C10" s="3">
        <v>2026</v>
      </c>
      <c r="D10" s="3">
        <v>4</v>
      </c>
      <c r="E10" s="3">
        <v>3</v>
      </c>
      <c r="F10" s="3">
        <v>2026</v>
      </c>
      <c r="G10" s="3">
        <v>4</v>
      </c>
      <c r="H10" s="3">
        <v>16</v>
      </c>
      <c r="I10" s="3" t="s">
        <v>35</v>
      </c>
      <c r="J10" s="3" t="s">
        <v>36</v>
      </c>
      <c r="K10" s="3" t="s">
        <v>48</v>
      </c>
      <c r="L10" s="3"/>
      <c r="M10" s="3" t="s">
        <v>38</v>
      </c>
      <c r="N10" s="3" t="s">
        <v>49</v>
      </c>
      <c r="O10" s="3"/>
      <c r="P10" s="3"/>
      <c r="Q10" s="3"/>
      <c r="R10" s="3"/>
      <c r="S10" s="3"/>
    </row>
    <row r="11" spans="1:19">
      <c r="A11" s="2" t="str">
        <f>HYPERLINK("https://meadjohnson.beyondz.com.hk/__file__/meadjohnson/photos/2026/04/MAN_GC_catoctiuscomhk_141GCMAN10042026020817_20260410140835_mi.jpg", "141GCMAN10042026020817")</f>
        <v>0</v>
      </c>
      <c r="B11" s="3" t="s">
        <v>34</v>
      </c>
      <c r="C11" s="3">
        <v>2026</v>
      </c>
      <c r="D11" s="3">
        <v>4</v>
      </c>
      <c r="E11" s="3">
        <v>3</v>
      </c>
      <c r="F11" s="3">
        <v>2026</v>
      </c>
      <c r="G11" s="3">
        <v>4</v>
      </c>
      <c r="H11" s="3">
        <v>30</v>
      </c>
      <c r="I11" s="3" t="s">
        <v>45</v>
      </c>
      <c r="J11" s="3" t="s">
        <v>36</v>
      </c>
      <c r="K11" s="3" t="s">
        <v>43</v>
      </c>
      <c r="L11" s="3"/>
      <c r="M11" s="3" t="s">
        <v>38</v>
      </c>
      <c r="N11" s="3" t="s">
        <v>50</v>
      </c>
      <c r="O11" s="3"/>
      <c r="P11" s="3"/>
      <c r="Q11" s="3"/>
      <c r="R11" s="3"/>
      <c r="S11" s="3"/>
    </row>
    <row r="12" spans="1:19">
      <c r="A12" s="2" t="str">
        <f>HYPERLINK("https://meadjohnson.beyondz.com.hk/__file__/meadjohnson/photos/2026/04/MAN_GD_catoctiuscomhk_141GDMAN10042026121658_20260410121706_mi.jpg", "141GDMAN10042026121658")</f>
        <v>0</v>
      </c>
      <c r="B12" s="3" t="s">
        <v>34</v>
      </c>
      <c r="C12" s="3">
        <v>2026</v>
      </c>
      <c r="D12" s="3">
        <v>4</v>
      </c>
      <c r="E12" s="3">
        <v>10</v>
      </c>
      <c r="F12" s="3">
        <v>2026</v>
      </c>
      <c r="G12" s="3">
        <v>4</v>
      </c>
      <c r="H12" s="3">
        <v>12</v>
      </c>
      <c r="I12" s="3" t="s">
        <v>51</v>
      </c>
      <c r="J12" s="3" t="s">
        <v>36</v>
      </c>
      <c r="K12" s="3" t="s">
        <v>43</v>
      </c>
      <c r="L12" s="3"/>
      <c r="M12" s="3" t="s">
        <v>38</v>
      </c>
      <c r="N12" s="3" t="s">
        <v>52</v>
      </c>
      <c r="O12" s="3"/>
      <c r="P12" s="3"/>
      <c r="Q12" s="3"/>
      <c r="R12" s="3"/>
      <c r="S12" s="3"/>
    </row>
    <row r="13" spans="1:19">
      <c r="A13" s="2" t="str">
        <f>HYPERLINK("https://meadjohnson.beyondz.com.hk/__file__/meadjohnson/photos/2026/04/MAN_HW_catoctiuscomhk_141HWMAN24042026120003_20260424120130_mi.jpg", "141HWMAN24042026120003")</f>
        <v>0</v>
      </c>
      <c r="B13" s="3" t="s">
        <v>34</v>
      </c>
      <c r="C13" s="3">
        <v>2026</v>
      </c>
      <c r="D13" s="3">
        <v>4</v>
      </c>
      <c r="E13" s="3">
        <v>24</v>
      </c>
      <c r="F13" s="3">
        <v>2026</v>
      </c>
      <c r="G13" s="3">
        <v>4</v>
      </c>
      <c r="H13" s="3">
        <v>30</v>
      </c>
      <c r="I13" s="3" t="s">
        <v>53</v>
      </c>
      <c r="J13" s="3" t="s">
        <v>36</v>
      </c>
      <c r="K13" s="3" t="s">
        <v>37</v>
      </c>
      <c r="L13" s="3"/>
      <c r="M13" s="3" t="s">
        <v>38</v>
      </c>
      <c r="N13" s="3" t="s">
        <v>54</v>
      </c>
      <c r="O13" s="3"/>
      <c r="P13" s="3"/>
      <c r="Q13" s="3"/>
      <c r="R13" s="3"/>
      <c r="S13" s="3"/>
    </row>
    <row r="14" spans="1:19">
      <c r="A14" s="2" t="str">
        <f>HYPERLINK("https://meadjohnson.beyondz.com.hk/__file__/meadjohnson/photos/2026/04/WAT_3403_catoctiuscomhk_1413403WAT10042026123507_20260410123646_mi.jpg", "1413403WAT10042026123507")</f>
        <v>0</v>
      </c>
      <c r="B14" s="3" t="s">
        <v>34</v>
      </c>
      <c r="C14" s="3">
        <v>2026</v>
      </c>
      <c r="D14" s="3">
        <v>4</v>
      </c>
      <c r="E14" s="3">
        <v>10</v>
      </c>
      <c r="F14" s="3">
        <v>2026</v>
      </c>
      <c r="G14" s="3">
        <v>4</v>
      </c>
      <c r="H14" s="3">
        <v>23</v>
      </c>
      <c r="I14" s="3" t="s">
        <v>35</v>
      </c>
      <c r="J14" s="3" t="s">
        <v>55</v>
      </c>
      <c r="K14" s="3" t="s">
        <v>56</v>
      </c>
      <c r="L14" s="3"/>
      <c r="M14" s="3" t="s">
        <v>38</v>
      </c>
      <c r="N14" s="3" t="s">
        <v>57</v>
      </c>
      <c r="O14" s="3"/>
      <c r="P14" s="3"/>
      <c r="Q14" s="3"/>
      <c r="R14" s="3"/>
      <c r="S14" s="3"/>
    </row>
    <row r="15" spans="1:19">
      <c r="A15" s="2" t="str">
        <f>HYPERLINK("https://meadjohnson.beyondz.com.hk/__file__/meadjohnson/photos/2026/04/WAT_3466_catoctiuscomhk_1413466WAT10042026031552_20260410151558_mi.jpg", "1413466WAT10042026031552")</f>
        <v>0</v>
      </c>
      <c r="B15" s="3" t="s">
        <v>34</v>
      </c>
      <c r="C15" s="3">
        <v>2026</v>
      </c>
      <c r="D15" s="3">
        <v>4</v>
      </c>
      <c r="E15" s="3">
        <v>3</v>
      </c>
      <c r="F15" s="3">
        <v>2026</v>
      </c>
      <c r="G15" s="3">
        <v>4</v>
      </c>
      <c r="H15" s="3">
        <v>30</v>
      </c>
      <c r="I15" s="3" t="s">
        <v>45</v>
      </c>
      <c r="J15" s="3" t="s">
        <v>55</v>
      </c>
      <c r="K15" s="3" t="s">
        <v>40</v>
      </c>
      <c r="L15" s="3"/>
      <c r="M15" s="3" t="s">
        <v>38</v>
      </c>
      <c r="N15" s="3" t="s">
        <v>58</v>
      </c>
      <c r="O15" s="3"/>
      <c r="P15" s="3"/>
      <c r="Q15" s="3"/>
      <c r="R15" s="3"/>
      <c r="S15" s="3"/>
    </row>
    <row r="16" spans="1:19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1:H1"/>
    <mergeCell ref="C2:E2"/>
    <mergeCell ref="F2:H2"/>
  </mergeCells>
  <hyperlinks>
    <hyperlink ref="A5" r:id="rId_hyperlink_1"/>
    <hyperlink ref="A6" r:id="rId_hyperlink_2"/>
    <hyperlink ref="A7" r:id="rId_hyperlink_3"/>
    <hyperlink ref="A8" r:id="rId_hyperlink_4"/>
    <hyperlink ref="A9" r:id="rId_hyperlink_5"/>
    <hyperlink ref="A10" r:id="rId_hyperlink_6"/>
    <hyperlink ref="A11" r:id="rId_hyperlink_7"/>
    <hyperlink ref="A12" r:id="rId_hyperlink_8"/>
    <hyperlink ref="A13" r:id="rId_hyperlink_9"/>
    <hyperlink ref="A14" r:id="rId_hyperlink_10"/>
    <hyperlink ref="A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2026-05-06T15:22:38+08:00</dcterms:created>
  <dcterms:modified xsi:type="dcterms:W3CDTF">2026-05-06T15:22:38+08:00</dcterms:modified>
  <dc:title>Untitled Spreadsheet</dc:title>
  <dc:description/>
  <dc:subject/>
  <cp:keywords/>
  <cp:category/>
</cp:coreProperties>
</file>